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<sst xmlns="http://schemas.openxmlformats.org/spreadsheetml/2006/main" count="132" uniqueCount="104">
  <si>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</si>
  <si>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</si>
  <si>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</si>
  <si>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</si>
  <si>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</si>
  <si>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</si>
  <si>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</si>
  <si>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</si>
  <si>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</si>
  <si>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</si>
  <si>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</si>
  <si>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</si>
  <si>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</si>
  <si>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</si>
  <si>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</si>
  <si>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</si>
  <si>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</si>
  <si>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</si>
  <si>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</si>
  <si>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</si>
  <si>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</si>
  <si>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</si>
  <si>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</si>
  <si>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</si>
  <si>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</si>
  <si>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</si>
  <si>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</si>
  <si>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</si>
  <si>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</si>
  <si>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</si>
  <si>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</si>
  <si>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</si>
  <si>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</si>
  <si>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</si>
  <si>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</si>
  <si>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</si>
  <si>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</si>
  <si>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</si>
  <si>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</si>
  <si>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</si>
  <si>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</si>
  <si>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</si>
  <si>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</si>
  <si>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</si>
  <si>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</si>
  <si>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</si>
  <si>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</si>
  <si>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</si>
  <si>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</si>
  <si>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</si>
  <si>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</si>
  <si>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</si>
  <si>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</si>
  <si>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</si>
  <si>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</si>
  <si>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</si>
  <si>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</si>
  <si>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</si>
  <si>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</si>
  <si>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</si>
  <si>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</si>
  <si>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</si>
  <si>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</si>
  <si>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</si>
  <si>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</si>
  <si>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</si>
  <si>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</si>
  <si>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</si>
  <si>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</si>
  <si>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</si>
  <si>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</si>
  <si>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</si>
  <si>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</si>
  <si>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</si>
  <si>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</si>
  <si>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</si>
  <si>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</si>
  <si>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</si>
  <si>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</si>
  <si>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</si>
  <si>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</si>
  <si>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</si>
  <si>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</si>
  <si>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</si>
  <si>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</si>
  <si>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</si>
  <si>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</si>
  <si>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</si>
  <si>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</si>
  <si>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</si>
  <si>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</si>
  <si>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</si>
  <si>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</si>
  <si>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</si>
  <si>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</si>
  <si>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</si>
  <si>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E л е н а</t>
  </si>
  <si>
    <t>ЗА ДЕЙНОСТТА НА  ДЪРЖАВНИТЕ СЪДЕБНИ  ИЗПЪЛНИТЕЛИ В РАЙОННИТЕ СЪДИЛИЩА ПРЕЗ ЦЯЛАТА  2008 г.</t>
  </si>
  <si>
    <t xml:space="preserve">                               Съставил:  Йорданка Симеонова</t>
  </si>
  <si>
    <t>Адм. секретар:  Йорданка Карачорова</t>
  </si>
  <si>
    <t xml:space="preserve">                               Тел.: 06151 64 53</t>
  </si>
  <si>
    <t xml:space="preserve">Председател:  ИСКРА ВАРАДЖАКОВА </t>
  </si>
  <si>
    <t xml:space="preserve">Дата:   09.01.2009 г. </t>
  </si>
  <si>
    <t>Град:  Елена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</si>
</sst>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workbookViewId="0" topLeftCell="A1">
      <selection activeCell="A8" sqref="A8:R8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/>
      <c r="C3" s="35" t="s">
        <v>26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97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430</v>
      </c>
      <c r="D20" s="65">
        <f aca="true" t="shared" si="0" ref="D20:R20">SUM(D21+D24+D28+D33+D34)</f>
        <v>45</v>
      </c>
      <c r="E20" s="65">
        <f t="shared" si="0"/>
        <v>475</v>
      </c>
      <c r="F20" s="65">
        <f t="shared" si="0"/>
        <v>50</v>
      </c>
      <c r="G20" s="65">
        <f t="shared" si="0"/>
        <v>79</v>
      </c>
      <c r="H20" s="65">
        <f t="shared" si="0"/>
        <v>9</v>
      </c>
      <c r="I20" s="65">
        <f>E20-SUM(F20:H20)</f>
        <v>337</v>
      </c>
      <c r="J20" s="65">
        <f t="shared" si="0"/>
        <v>2</v>
      </c>
      <c r="K20" s="65">
        <f t="shared" si="0"/>
        <v>2</v>
      </c>
      <c r="L20" s="65">
        <f t="shared" si="0"/>
        <v>0</v>
      </c>
      <c r="M20" s="65">
        <f t="shared" si="0"/>
        <v>0</v>
      </c>
      <c r="N20" s="65">
        <f t="shared" si="0"/>
        <v>3</v>
      </c>
      <c r="O20" s="65">
        <f t="shared" si="0"/>
        <v>0</v>
      </c>
      <c r="P20" s="65">
        <f t="shared" si="0"/>
        <v>0</v>
      </c>
      <c r="Q20" s="65">
        <f t="shared" si="0"/>
        <v>906</v>
      </c>
      <c r="R20" s="65">
        <f t="shared" si="0"/>
        <v>878</v>
      </c>
    </row>
    <row r="21" spans="1:18" ht="26.25" customHeight="1">
      <c r="A21" s="66" t="s">
        <v>28</v>
      </c>
      <c r="B21" s="64" t="s">
        <v>6</v>
      </c>
      <c r="C21" s="65">
        <f>SUM(C22+C23)</f>
        <v>9</v>
      </c>
      <c r="D21" s="65">
        <f aca="true" t="shared" si="1" ref="D21:R21">SUM(D22+D23)</f>
        <v>0</v>
      </c>
      <c r="E21" s="65">
        <f t="shared" si="1"/>
        <v>9</v>
      </c>
      <c r="F21" s="65">
        <f t="shared" si="1"/>
        <v>0</v>
      </c>
      <c r="G21" s="65">
        <f t="shared" si="1"/>
        <v>2</v>
      </c>
      <c r="H21" s="65">
        <f t="shared" si="1"/>
        <v>0</v>
      </c>
      <c r="I21" s="65">
        <f aca="true" t="shared" si="2" ref="I21:I34">E21-SUM(F21:H21)</f>
        <v>7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0</v>
      </c>
      <c r="R21" s="65">
        <f t="shared" si="1"/>
        <v>0</v>
      </c>
    </row>
    <row r="22" spans="1:18" ht="26.25" customHeight="1">
      <c r="A22" s="66" t="s">
        <v>79</v>
      </c>
      <c r="B22" s="64" t="s">
        <v>7</v>
      </c>
      <c r="C22" s="31">
        <v>9</v>
      </c>
      <c r="D22" s="31">
        <v>0</v>
      </c>
      <c r="E22" s="65">
        <f>SUM(C22+D22)</f>
        <v>9</v>
      </c>
      <c r="F22" s="31">
        <v>0</v>
      </c>
      <c r="G22" s="31">
        <v>2</v>
      </c>
      <c r="H22" s="31">
        <v>0</v>
      </c>
      <c r="I22" s="65">
        <f t="shared" si="2"/>
        <v>7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0</v>
      </c>
      <c r="D23" s="31">
        <v>0</v>
      </c>
      <c r="E23" s="65">
        <f>SUM(C23+D23)</f>
        <v>0</v>
      </c>
      <c r="F23" s="31">
        <v>0</v>
      </c>
      <c r="G23" s="31">
        <v>0</v>
      </c>
      <c r="H23" s="31">
        <v>0</v>
      </c>
      <c r="I23" s="65">
        <f t="shared" si="2"/>
        <v>0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</row>
    <row r="24" spans="1:18" ht="27" customHeight="1">
      <c r="A24" s="66" t="s">
        <v>81</v>
      </c>
      <c r="B24" s="64" t="s">
        <v>9</v>
      </c>
      <c r="C24" s="65">
        <f>SUM(C25:C27)</f>
        <v>113</v>
      </c>
      <c r="D24" s="65">
        <f aca="true" t="shared" si="3" ref="D24:R24">SUM(D25:D27)</f>
        <v>25</v>
      </c>
      <c r="E24" s="65">
        <f t="shared" si="3"/>
        <v>138</v>
      </c>
      <c r="F24" s="65">
        <f t="shared" si="3"/>
        <v>4</v>
      </c>
      <c r="G24" s="65">
        <f t="shared" si="3"/>
        <v>54</v>
      </c>
      <c r="H24" s="65">
        <f t="shared" si="3"/>
        <v>5</v>
      </c>
      <c r="I24" s="65">
        <f t="shared" si="2"/>
        <v>75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65">
        <f t="shared" si="3"/>
        <v>0</v>
      </c>
      <c r="Q24" s="65">
        <f t="shared" si="3"/>
        <v>281</v>
      </c>
      <c r="R24" s="65">
        <f t="shared" si="3"/>
        <v>267</v>
      </c>
    </row>
    <row r="25" spans="1:18" ht="27" customHeight="1">
      <c r="A25" s="66" t="s">
        <v>73</v>
      </c>
      <c r="B25" s="64" t="s">
        <v>20</v>
      </c>
      <c r="C25" s="31">
        <v>19</v>
      </c>
      <c r="D25" s="31">
        <v>12</v>
      </c>
      <c r="E25" s="65">
        <f>SUM(C25+D25)</f>
        <v>31</v>
      </c>
      <c r="F25" s="31">
        <v>2</v>
      </c>
      <c r="G25" s="31">
        <v>5</v>
      </c>
      <c r="H25" s="31">
        <v>1</v>
      </c>
      <c r="I25" s="65">
        <f t="shared" si="2"/>
        <v>23</v>
      </c>
      <c r="J25" s="31">
        <v>0</v>
      </c>
      <c r="K25" s="31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79</v>
      </c>
      <c r="R25" s="32">
        <v>70</v>
      </c>
    </row>
    <row r="26" spans="1:18" ht="27" customHeight="1">
      <c r="A26" s="63" t="s">
        <v>30</v>
      </c>
      <c r="B26" s="64" t="s">
        <v>10</v>
      </c>
      <c r="C26" s="31">
        <v>94</v>
      </c>
      <c r="D26" s="31">
        <v>13</v>
      </c>
      <c r="E26" s="65">
        <f>SUM(C26+D26)</f>
        <v>107</v>
      </c>
      <c r="F26" s="31">
        <v>2</v>
      </c>
      <c r="G26" s="31">
        <v>49</v>
      </c>
      <c r="H26" s="31">
        <v>4</v>
      </c>
      <c r="I26" s="65">
        <f t="shared" si="2"/>
        <v>52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202</v>
      </c>
      <c r="R26" s="32">
        <v>197</v>
      </c>
    </row>
    <row r="27" spans="1:18" ht="27" customHeight="1">
      <c r="A27" s="63" t="s">
        <v>35</v>
      </c>
      <c r="B27" s="64" t="s">
        <v>36</v>
      </c>
      <c r="C27" s="31">
        <v>0</v>
      </c>
      <c r="D27" s="31">
        <v>0</v>
      </c>
      <c r="E27" s="65">
        <f aca="true" t="shared" si="4" ref="E27:E34">SUM(C27+D27)</f>
        <v>0</v>
      </c>
      <c r="F27" s="31">
        <v>0</v>
      </c>
      <c r="G27" s="31">
        <v>0</v>
      </c>
      <c r="H27" s="31">
        <v>0</v>
      </c>
      <c r="I27" s="65">
        <f t="shared" si="2"/>
        <v>0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1:18" ht="26.25" customHeight="1">
      <c r="A28" s="66" t="s">
        <v>52</v>
      </c>
      <c r="B28" s="64" t="s">
        <v>11</v>
      </c>
      <c r="C28" s="65">
        <f>SUM(C29:C32)</f>
        <v>301</v>
      </c>
      <c r="D28" s="65">
        <f aca="true" t="shared" si="5" ref="D28:R28">SUM(D29:D32)</f>
        <v>20</v>
      </c>
      <c r="E28" s="65">
        <f t="shared" si="5"/>
        <v>321</v>
      </c>
      <c r="F28" s="65">
        <f t="shared" si="5"/>
        <v>46</v>
      </c>
      <c r="G28" s="65">
        <f t="shared" si="5"/>
        <v>23</v>
      </c>
      <c r="H28" s="65">
        <f t="shared" si="5"/>
        <v>4</v>
      </c>
      <c r="I28" s="65">
        <f t="shared" si="2"/>
        <v>248</v>
      </c>
      <c r="J28" s="65">
        <f t="shared" si="5"/>
        <v>2</v>
      </c>
      <c r="K28" s="65">
        <f t="shared" si="5"/>
        <v>2</v>
      </c>
      <c r="L28" s="65">
        <f t="shared" si="5"/>
        <v>0</v>
      </c>
      <c r="M28" s="65">
        <f t="shared" si="5"/>
        <v>0</v>
      </c>
      <c r="N28" s="65">
        <f t="shared" si="5"/>
        <v>3</v>
      </c>
      <c r="O28" s="65">
        <f t="shared" si="5"/>
        <v>0</v>
      </c>
      <c r="P28" s="65">
        <f t="shared" si="5"/>
        <v>0</v>
      </c>
      <c r="Q28" s="65">
        <f t="shared" si="5"/>
        <v>625</v>
      </c>
      <c r="R28" s="65">
        <f t="shared" si="5"/>
        <v>611</v>
      </c>
    </row>
    <row r="29" spans="1:18" ht="27" customHeight="1">
      <c r="A29" s="66" t="s">
        <v>31</v>
      </c>
      <c r="B29" s="64" t="s">
        <v>12</v>
      </c>
      <c r="C29" s="31">
        <v>216</v>
      </c>
      <c r="D29" s="31">
        <v>13</v>
      </c>
      <c r="E29" s="65">
        <f t="shared" si="4"/>
        <v>229</v>
      </c>
      <c r="F29" s="31">
        <v>31</v>
      </c>
      <c r="G29" s="31">
        <v>0</v>
      </c>
      <c r="H29" s="31">
        <v>3</v>
      </c>
      <c r="I29" s="65">
        <f t="shared" si="2"/>
        <v>195</v>
      </c>
      <c r="J29" s="31">
        <v>0</v>
      </c>
      <c r="K29" s="31">
        <v>0</v>
      </c>
      <c r="L29" s="32">
        <v>0</v>
      </c>
      <c r="M29" s="32">
        <v>0</v>
      </c>
      <c r="N29" s="32">
        <v>2</v>
      </c>
      <c r="O29" s="32">
        <v>0</v>
      </c>
      <c r="P29" s="32">
        <v>0</v>
      </c>
      <c r="Q29" s="32">
        <v>356</v>
      </c>
      <c r="R29" s="32">
        <v>342</v>
      </c>
    </row>
    <row r="30" spans="1:18" ht="27" customHeight="1">
      <c r="A30" s="63" t="s">
        <v>32</v>
      </c>
      <c r="B30" s="64" t="s">
        <v>13</v>
      </c>
      <c r="C30" s="31">
        <v>50</v>
      </c>
      <c r="D30" s="31">
        <v>1</v>
      </c>
      <c r="E30" s="65">
        <f t="shared" si="4"/>
        <v>51</v>
      </c>
      <c r="F30" s="31">
        <v>5</v>
      </c>
      <c r="G30" s="31">
        <v>19</v>
      </c>
      <c r="H30" s="31">
        <v>0</v>
      </c>
      <c r="I30" s="65">
        <f t="shared" si="2"/>
        <v>27</v>
      </c>
      <c r="J30" s="31">
        <v>2</v>
      </c>
      <c r="K30" s="31">
        <v>0</v>
      </c>
      <c r="L30" s="32">
        <v>0</v>
      </c>
      <c r="M30" s="32">
        <v>0</v>
      </c>
      <c r="N30" s="32">
        <v>1</v>
      </c>
      <c r="O30" s="32">
        <v>0</v>
      </c>
      <c r="P30" s="32">
        <v>0</v>
      </c>
      <c r="Q30" s="32">
        <v>91</v>
      </c>
      <c r="R30" s="32">
        <v>91</v>
      </c>
    </row>
    <row r="31" spans="1:18" ht="27" customHeight="1">
      <c r="A31" s="63" t="s">
        <v>37</v>
      </c>
      <c r="B31" s="64" t="s">
        <v>14</v>
      </c>
      <c r="C31" s="31">
        <v>0</v>
      </c>
      <c r="D31" s="31">
        <v>0</v>
      </c>
      <c r="E31" s="65">
        <f t="shared" si="4"/>
        <v>0</v>
      </c>
      <c r="F31" s="31">
        <v>0</v>
      </c>
      <c r="G31" s="31">
        <v>0</v>
      </c>
      <c r="H31" s="31">
        <v>0</v>
      </c>
      <c r="I31" s="65">
        <f t="shared" si="2"/>
        <v>0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35</v>
      </c>
      <c r="D32" s="31">
        <v>6</v>
      </c>
      <c r="E32" s="65">
        <f t="shared" si="4"/>
        <v>41</v>
      </c>
      <c r="F32" s="31">
        <v>10</v>
      </c>
      <c r="G32" s="31">
        <v>4</v>
      </c>
      <c r="H32" s="31">
        <v>1</v>
      </c>
      <c r="I32" s="65">
        <f t="shared" si="2"/>
        <v>26</v>
      </c>
      <c r="J32" s="31">
        <v>0</v>
      </c>
      <c r="K32" s="31">
        <v>2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178</v>
      </c>
      <c r="R32" s="32">
        <v>178</v>
      </c>
    </row>
    <row r="33" spans="1:18" ht="26.25" customHeight="1">
      <c r="A33" s="66" t="s">
        <v>33</v>
      </c>
      <c r="B33" s="64" t="s">
        <v>15</v>
      </c>
      <c r="C33" s="31">
        <v>0</v>
      </c>
      <c r="D33" s="31">
        <v>0</v>
      </c>
      <c r="E33" s="65">
        <f t="shared" si="4"/>
        <v>0</v>
      </c>
      <c r="F33" s="31">
        <v>0</v>
      </c>
      <c r="G33" s="31">
        <v>0</v>
      </c>
      <c r="H33" s="31">
        <v>0</v>
      </c>
      <c r="I33" s="65">
        <f t="shared" si="2"/>
        <v>0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7</v>
      </c>
      <c r="D34" s="31">
        <v>0</v>
      </c>
      <c r="E34" s="65">
        <f t="shared" si="4"/>
        <v>7</v>
      </c>
      <c r="F34" s="31">
        <v>0</v>
      </c>
      <c r="G34" s="31">
        <v>0</v>
      </c>
      <c r="H34" s="31">
        <v>0</v>
      </c>
      <c r="I34" s="65">
        <f t="shared" si="2"/>
        <v>7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workbookViewId="0" topLeftCell="A1">
      <selection activeCell="K29" sqref="K29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3118308</v>
      </c>
      <c r="D14" s="28">
        <f aca="true" t="shared" si="0" ref="D14:N14">SUM(D15+D18+D22+D27)</f>
        <v>180821</v>
      </c>
      <c r="E14" s="28">
        <f t="shared" si="0"/>
        <v>3299129</v>
      </c>
      <c r="F14" s="28">
        <f t="shared" si="0"/>
        <v>37552</v>
      </c>
      <c r="G14" s="28">
        <f t="shared" si="0"/>
        <v>2565</v>
      </c>
      <c r="H14" s="28">
        <f t="shared" si="0"/>
        <v>0</v>
      </c>
      <c r="I14" s="28">
        <f t="shared" si="0"/>
        <v>0</v>
      </c>
      <c r="J14" s="28">
        <f t="shared" si="0"/>
        <v>1211</v>
      </c>
      <c r="K14" s="28">
        <f t="shared" si="0"/>
        <v>33776</v>
      </c>
      <c r="L14" s="28">
        <f t="shared" si="0"/>
        <v>7649</v>
      </c>
      <c r="M14" s="28">
        <f t="shared" si="0"/>
        <v>179978</v>
      </c>
      <c r="N14" s="28">
        <f t="shared" si="0"/>
        <v>3085375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85</v>
      </c>
      <c r="D15" s="28">
        <f aca="true" t="shared" si="1" ref="D15:M15">SUM(D16+D17)</f>
        <v>0</v>
      </c>
      <c r="E15" s="28">
        <f t="shared" si="1"/>
        <v>85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23</v>
      </c>
      <c r="N15" s="28">
        <f>SUM(N16+N17)</f>
        <v>62</v>
      </c>
    </row>
    <row r="16" spans="1:14" ht="26.25" customHeight="1">
      <c r="A16" s="20" t="s">
        <v>92</v>
      </c>
      <c r="B16" s="23" t="s">
        <v>7</v>
      </c>
      <c r="C16" s="30">
        <v>85</v>
      </c>
      <c r="D16" s="30">
        <v>0</v>
      </c>
      <c r="E16" s="29">
        <f aca="true" t="shared" si="2" ref="E16:E27">SUM(C16+D16)</f>
        <v>85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23</v>
      </c>
      <c r="N16" s="28">
        <f>SUM(E16-K16-M16)</f>
        <v>62</v>
      </c>
    </row>
    <row r="17" spans="1:14" ht="13.5">
      <c r="A17" s="20" t="s">
        <v>29</v>
      </c>
      <c r="B17" s="23" t="s">
        <v>8</v>
      </c>
      <c r="C17" s="30">
        <v>0</v>
      </c>
      <c r="D17" s="30">
        <v>0</v>
      </c>
      <c r="E17" s="29">
        <f t="shared" si="2"/>
        <v>0</v>
      </c>
      <c r="F17" s="29">
        <f t="shared" si="3"/>
        <v>0</v>
      </c>
      <c r="G17" s="30">
        <v>0</v>
      </c>
      <c r="H17" s="30">
        <v>0</v>
      </c>
      <c r="I17" s="30"/>
      <c r="J17" s="30">
        <v>0</v>
      </c>
      <c r="K17" s="30">
        <v>0</v>
      </c>
      <c r="L17" s="30">
        <v>0</v>
      </c>
      <c r="M17" s="30">
        <v>0</v>
      </c>
      <c r="N17" s="28">
        <f>SUM(E17-K17-M17)</f>
        <v>0</v>
      </c>
    </row>
    <row r="18" spans="1:14" ht="22.5">
      <c r="A18" s="24" t="s">
        <v>90</v>
      </c>
      <c r="B18" s="23" t="s">
        <v>9</v>
      </c>
      <c r="C18" s="28">
        <f>SUM(C19:C21)</f>
        <v>2549679</v>
      </c>
      <c r="D18" s="28">
        <f aca="true" t="shared" si="4" ref="D18:N18">SUM(D19:D21)</f>
        <v>156760</v>
      </c>
      <c r="E18" s="28">
        <f t="shared" si="4"/>
        <v>2706439</v>
      </c>
      <c r="F18" s="28">
        <f t="shared" si="4"/>
        <v>8638</v>
      </c>
      <c r="G18" s="28">
        <f t="shared" si="4"/>
        <v>610</v>
      </c>
      <c r="H18" s="28">
        <f t="shared" si="4"/>
        <v>0</v>
      </c>
      <c r="I18" s="28">
        <f t="shared" si="4"/>
        <v>0</v>
      </c>
      <c r="J18" s="28">
        <f t="shared" si="4"/>
        <v>609</v>
      </c>
      <c r="K18" s="28">
        <f t="shared" si="4"/>
        <v>7419</v>
      </c>
      <c r="L18" s="28">
        <f t="shared" si="4"/>
        <v>2350</v>
      </c>
      <c r="M18" s="28">
        <f t="shared" si="4"/>
        <v>101745</v>
      </c>
      <c r="N18" s="28">
        <f t="shared" si="4"/>
        <v>2597275</v>
      </c>
    </row>
    <row r="19" spans="1:14" ht="26.25" customHeight="1">
      <c r="A19" s="20" t="s">
        <v>93</v>
      </c>
      <c r="B19" s="23" t="s">
        <v>20</v>
      </c>
      <c r="C19" s="30">
        <v>73097</v>
      </c>
      <c r="D19" s="30">
        <v>109607</v>
      </c>
      <c r="E19" s="29">
        <f t="shared" si="2"/>
        <v>182704</v>
      </c>
      <c r="F19" s="29">
        <f t="shared" si="3"/>
        <v>4280</v>
      </c>
      <c r="G19" s="30">
        <v>92</v>
      </c>
      <c r="H19" s="30">
        <v>0</v>
      </c>
      <c r="I19" s="30">
        <v>0</v>
      </c>
      <c r="J19" s="30">
        <v>500</v>
      </c>
      <c r="K19" s="30">
        <v>3688</v>
      </c>
      <c r="L19" s="30">
        <v>500</v>
      </c>
      <c r="M19" s="30">
        <v>38878</v>
      </c>
      <c r="N19" s="28">
        <f>SUM(E19-K19-M19)</f>
        <v>140138</v>
      </c>
    </row>
    <row r="20" spans="1:14" ht="25.5" customHeight="1">
      <c r="A20" s="19" t="s">
        <v>30</v>
      </c>
      <c r="B20" s="23" t="s">
        <v>10</v>
      </c>
      <c r="C20" s="30">
        <v>2476582</v>
      </c>
      <c r="D20" s="30">
        <v>47153</v>
      </c>
      <c r="E20" s="29">
        <f t="shared" si="2"/>
        <v>2523735</v>
      </c>
      <c r="F20" s="29">
        <f t="shared" si="3"/>
        <v>4358</v>
      </c>
      <c r="G20" s="30">
        <v>518</v>
      </c>
      <c r="H20" s="30">
        <v>0</v>
      </c>
      <c r="I20" s="30">
        <v>0</v>
      </c>
      <c r="J20" s="30">
        <v>109</v>
      </c>
      <c r="K20" s="30">
        <v>3731</v>
      </c>
      <c r="L20" s="30">
        <v>1850</v>
      </c>
      <c r="M20" s="30">
        <v>62867</v>
      </c>
      <c r="N20" s="28">
        <f>SUM(E20-K20-M20)</f>
        <v>2457137</v>
      </c>
    </row>
    <row r="21" spans="1:14" ht="25.5" customHeight="1">
      <c r="A21" s="19" t="s">
        <v>35</v>
      </c>
      <c r="B21" s="23" t="s">
        <v>36</v>
      </c>
      <c r="C21" s="30">
        <v>0</v>
      </c>
      <c r="D21" s="30">
        <v>0</v>
      </c>
      <c r="E21" s="29">
        <f t="shared" si="2"/>
        <v>0</v>
      </c>
      <c r="F21" s="29">
        <f t="shared" si="3"/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28">
        <f>SUM(E21-K21-M21)</f>
        <v>0</v>
      </c>
    </row>
    <row r="22" spans="1:14" ht="26.25" customHeight="1">
      <c r="A22" s="20" t="s">
        <v>52</v>
      </c>
      <c r="B22" s="23" t="s">
        <v>11</v>
      </c>
      <c r="C22" s="28">
        <f>SUM(C23:C26)</f>
        <v>568544</v>
      </c>
      <c r="D22" s="28">
        <f aca="true" t="shared" si="5" ref="D22:M22">SUM(D23:D26)</f>
        <v>24061</v>
      </c>
      <c r="E22" s="28">
        <f t="shared" si="5"/>
        <v>592605</v>
      </c>
      <c r="F22" s="28">
        <f t="shared" si="5"/>
        <v>28914</v>
      </c>
      <c r="G22" s="28">
        <f t="shared" si="5"/>
        <v>1955</v>
      </c>
      <c r="H22" s="28">
        <f t="shared" si="5"/>
        <v>0</v>
      </c>
      <c r="I22" s="28">
        <f t="shared" si="5"/>
        <v>0</v>
      </c>
      <c r="J22" s="28">
        <f t="shared" si="5"/>
        <v>602</v>
      </c>
      <c r="K22" s="28">
        <f t="shared" si="5"/>
        <v>26357</v>
      </c>
      <c r="L22" s="28">
        <f t="shared" si="5"/>
        <v>5299</v>
      </c>
      <c r="M22" s="28">
        <f t="shared" si="5"/>
        <v>78210</v>
      </c>
      <c r="N22" s="28">
        <f>SUM(N23:N26)</f>
        <v>488038</v>
      </c>
    </row>
    <row r="23" spans="1:14" ht="26.25" customHeight="1">
      <c r="A23" s="20" t="s">
        <v>94</v>
      </c>
      <c r="B23" s="23" t="s">
        <v>12</v>
      </c>
      <c r="C23" s="30">
        <v>2077</v>
      </c>
      <c r="D23" s="30">
        <v>9321</v>
      </c>
      <c r="E23" s="29">
        <f t="shared" si="2"/>
        <v>11398</v>
      </c>
      <c r="F23" s="29">
        <f t="shared" si="3"/>
        <v>10300</v>
      </c>
      <c r="G23" s="30">
        <v>1545</v>
      </c>
      <c r="H23" s="30">
        <v>0</v>
      </c>
      <c r="I23" s="30">
        <v>0</v>
      </c>
      <c r="J23" s="30">
        <v>0</v>
      </c>
      <c r="K23" s="30">
        <v>8755</v>
      </c>
      <c r="L23" s="30">
        <v>3599</v>
      </c>
      <c r="M23" s="30">
        <v>2140</v>
      </c>
      <c r="N23" s="28">
        <f>SUM(E23-K23-M23)</f>
        <v>503</v>
      </c>
    </row>
    <row r="24" spans="1:14" ht="13.5">
      <c r="A24" s="19" t="s">
        <v>32</v>
      </c>
      <c r="B24" s="23" t="s">
        <v>13</v>
      </c>
      <c r="C24" s="30">
        <v>533619</v>
      </c>
      <c r="D24" s="30">
        <v>766</v>
      </c>
      <c r="E24" s="29">
        <f t="shared" si="2"/>
        <v>534385</v>
      </c>
      <c r="F24" s="29">
        <f t="shared" si="3"/>
        <v>12100</v>
      </c>
      <c r="G24" s="30">
        <v>0</v>
      </c>
      <c r="H24" s="30">
        <v>0</v>
      </c>
      <c r="I24" s="30">
        <v>0</v>
      </c>
      <c r="J24" s="30">
        <v>300</v>
      </c>
      <c r="K24" s="30">
        <v>11800</v>
      </c>
      <c r="L24" s="30">
        <v>0</v>
      </c>
      <c r="M24" s="30">
        <v>71930</v>
      </c>
      <c r="N24" s="28">
        <f>SUM(E24-K24-M24)</f>
        <v>450655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32848</v>
      </c>
      <c r="D26" s="30">
        <v>13974</v>
      </c>
      <c r="E26" s="29">
        <f t="shared" si="2"/>
        <v>46822</v>
      </c>
      <c r="F26" s="29">
        <f t="shared" si="3"/>
        <v>6514</v>
      </c>
      <c r="G26" s="30">
        <v>410</v>
      </c>
      <c r="H26" s="30">
        <v>0</v>
      </c>
      <c r="I26" s="30">
        <v>0</v>
      </c>
      <c r="J26" s="30">
        <v>302</v>
      </c>
      <c r="K26" s="30">
        <v>5802</v>
      </c>
      <c r="L26" s="30">
        <v>1700</v>
      </c>
      <c r="M26" s="30">
        <v>4140</v>
      </c>
      <c r="N26" s="28">
        <f>SUM(E26-K26-M26)</f>
        <v>36880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88</v>
      </c>
      <c r="D29" s="104"/>
      <c r="E29" s="104"/>
      <c r="F29" s="30">
        <v>1</v>
      </c>
      <c r="G29" s="104" t="s">
        <v>89</v>
      </c>
      <c r="H29" s="104"/>
      <c r="I29" s="104"/>
      <c r="J29" s="104"/>
      <c r="K29" s="30">
        <v>10</v>
      </c>
      <c r="L29" s="12"/>
      <c r="M29" s="12"/>
      <c r="N29" s="12"/>
    </row>
    <row r="30" spans="1:14" ht="21.75" customHeight="1">
      <c r="A30" s="36" t="s">
        <v>102</v>
      </c>
      <c r="B30" s="109" t="s">
        <v>98</v>
      </c>
      <c r="C30" s="109"/>
      <c r="D30" s="109"/>
      <c r="E30" s="109"/>
      <c r="F30" s="109"/>
      <c r="G30" s="17"/>
      <c r="H30" s="17"/>
      <c r="I30" s="17"/>
      <c r="J30" s="102" t="s">
        <v>99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103</v>
      </c>
      <c r="B32" s="110" t="s">
        <v>100</v>
      </c>
      <c r="C32" s="110"/>
      <c r="D32" s="110"/>
      <c r="E32" s="110"/>
      <c r="F32" s="110"/>
      <c r="G32" s="16"/>
      <c r="H32" s="16"/>
      <c r="I32" s="16"/>
      <c r="J32" s="102" t="s">
        <v>101</v>
      </c>
      <c r="K32" s="103"/>
      <c r="L32" s="103"/>
      <c r="M32" s="103"/>
      <c r="N32" s="103"/>
    </row>
    <row r="33" spans="1:14" ht="12.75">
      <c r="A33" s="67" t="s">
        <v>95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MDARR</cp:lastModifiedBy>
  <cp:lastPrinted>2009-01-12T13:21:29Z</cp:lastPrinted>
  <dcterms:created xsi:type="dcterms:W3CDTF">2003-10-20T11:34:47Z</dcterms:created>
  <dcterms:modified xsi:type="dcterms:W3CDTF">2009-01-14T07:02:10Z</dcterms:modified>
  <cp:category/>
  <cp:version/>
  <cp:contentType/>
  <cp:contentStatus/>
</cp:coreProperties>
</file>